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D50"/>
  <c r="D87"/>
  <c r="F47"/>
  <c r="E47"/>
  <c r="D47"/>
  <c r="D38"/>
  <c r="F50"/>
  <c r="E50"/>
  <c r="F68"/>
  <c r="E68"/>
  <c r="D68"/>
  <c r="F87"/>
  <c r="E87"/>
  <c r="F98"/>
  <c r="F97" s="1"/>
  <c r="E98"/>
  <c r="E97" s="1"/>
  <c r="D98"/>
  <c r="D97" s="1"/>
  <c r="D46" s="1"/>
  <c r="F29"/>
  <c r="E29"/>
  <c r="D29"/>
  <c r="F34"/>
  <c r="E34"/>
  <c r="D34"/>
  <c r="F36"/>
  <c r="E36"/>
  <c r="D36"/>
  <c r="F38"/>
  <c r="E38"/>
  <c r="F25"/>
  <c r="E25"/>
  <c r="D25"/>
  <c r="F23"/>
  <c r="E23"/>
  <c r="D23"/>
  <c r="F20"/>
  <c r="E20"/>
  <c r="D20"/>
  <c r="F18"/>
  <c r="E18"/>
  <c r="D18"/>
  <c r="F16"/>
  <c r="E16"/>
  <c r="D16"/>
  <c r="F27" l="1"/>
  <c r="F45"/>
  <c r="E45"/>
  <c r="F15"/>
  <c r="E46"/>
  <c r="E86"/>
  <c r="F46"/>
  <c r="F86"/>
  <c r="E27"/>
  <c r="E15"/>
  <c r="D86"/>
  <c r="D15"/>
  <c r="D27"/>
  <c r="D45"/>
  <c r="D44" s="1"/>
  <c r="D43" s="1"/>
  <c r="F14" l="1"/>
  <c r="F42" s="1"/>
  <c r="E44"/>
  <c r="E43" s="1"/>
  <c r="F44"/>
  <c r="F43" s="1"/>
  <c r="F103" s="1"/>
  <c r="E14"/>
  <c r="E42" s="1"/>
  <c r="D14"/>
  <c r="D42" s="1"/>
  <c r="E103" l="1"/>
  <c r="D103"/>
</calcChain>
</file>

<file path=xl/sharedStrings.xml><?xml version="1.0" encoding="utf-8"?>
<sst xmlns="http://schemas.openxmlformats.org/spreadsheetml/2006/main" count="278" uniqueCount="190">
  <si>
    <t>Приложение №1</t>
  </si>
  <si>
    <t xml:space="preserve">к решению районного Собрания </t>
  </si>
  <si>
    <t xml:space="preserve">«О бюджете Ершовского муниципального района </t>
  </si>
  <si>
    <t>(тыс. рублей)</t>
  </si>
  <si>
    <t>Код классификации доходов бюджетов</t>
  </si>
  <si>
    <t>Наименование кода классификации доходов бюджетов</t>
  </si>
  <si>
    <t>2024 год</t>
  </si>
  <si>
    <t>Вида и подвида доходов бюджета</t>
  </si>
  <si>
    <t>100 00000 00 0000 000</t>
  </si>
  <si>
    <t>НАЛОГОВЫЕ И НЕНАЛОГОВЫЕ ДОХОДЫ</t>
  </si>
  <si>
    <t>НАЛОГОВЫЕ ДОХОДЫ</t>
  </si>
  <si>
    <t>000 </t>
  </si>
  <si>
    <t>101 00000 00 0000 000</t>
  </si>
  <si>
    <r>
      <t xml:space="preserve">Налоги на прибыль, </t>
    </r>
    <r>
      <rPr>
        <b/>
        <sz val="10"/>
        <color rgb="FF212121"/>
        <rFont val="Times New Roman"/>
        <family val="1"/>
        <charset val="204"/>
      </rPr>
      <t>доходы</t>
    </r>
  </si>
  <si>
    <t>101 02000 01 0000 110</t>
  </si>
  <si>
    <t>Налог на доходы физических лиц</t>
  </si>
  <si>
    <t>101 03000 00 0000 000</t>
  </si>
  <si>
    <t xml:space="preserve">Налоги  на  товары (работы, услуги), реализуемые на территории РФ  </t>
  </si>
  <si>
    <t>101 03020 01 0000 110</t>
  </si>
  <si>
    <t>Акцизы по подакцизным товарам (продукции), производимым на территории РФ</t>
  </si>
  <si>
    <t>105 00000 00 0000 000</t>
  </si>
  <si>
    <r>
      <t xml:space="preserve">Налоги на совокупный </t>
    </r>
    <r>
      <rPr>
        <b/>
        <sz val="10"/>
        <color rgb="FF212121"/>
        <rFont val="Times New Roman"/>
        <family val="1"/>
        <charset val="204"/>
      </rPr>
      <t>доход</t>
    </r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</si>
  <si>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</si>
  <si>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</si>
  <si>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</si>
  <si>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</si>
  <si>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106 00000 00 0000 000</t>
  </si>
  <si>
    <t>Транспортный налог</t>
  </si>
  <si>
    <t>106 04000 02 0000 110</t>
  </si>
  <si>
    <t>108 00000 00 0000 000</t>
  </si>
  <si>
    <t>Государственная пошлина</t>
  </si>
  <si>
    <t>108 03000 01 0000 110</t>
  </si>
  <si>
    <t>Госпошлина по делам, рассматриваемым в судах общей юрисдикции, мировыми судьями</t>
  </si>
  <si>
    <t>НЕНАЛОГОВЫЕ ДОХОДЫ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</si>
  <si>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</si>
  <si>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</si>
  <si>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</si>
  <si>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казенных)</t>
  </si>
  <si>
    <t>111 05010 00 0000 120</t>
  </si>
  <si>
    <t>Доходы, полученные в виде арендной плата за земельные участки, государственная собственность на которые не разграничена и которые расположены в границах городских и сельских поселений, а также средства от продажи права на заключение договоров аренды указанных земельных участков</t>
  </si>
  <si>
    <t>111 05030 00 0000 120</t>
  </si>
  <si>
    <t>Доходы от сдачи в аренду имущества, находящегося в оперативном управлении органов государственной 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</si>
  <si>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111 090000 00 0000 120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</si>
  <si>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</si>
  <si>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111 09040 05 0000 120</t>
  </si>
  <si>
    <r>
      <t>Прочие поступления от использования имущества, находящегося в государственной и муниципальной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  </r>
  </si>
  <si>
    <t>112 00000 00 0000 000</t>
  </si>
  <si>
    <t>Платежи при пользовании природными ресурсами</t>
  </si>
  <si>
    <t>112 01000 01 0000 120</t>
  </si>
  <si>
    <t>Плата за негативные воздействия на окружающую среду</t>
  </si>
  <si>
    <t>113 00000 00 0000 000</t>
  </si>
  <si>
    <t>Доходы от оказания платных услуг и компенсации затрат государства</t>
  </si>
  <si>
    <t>113 01995 05 0000 130</t>
  </si>
  <si>
    <t>Прочие доходы от оказания услуг (работ) получателями средств бюджетов муниципальных районов</t>
  </si>
  <si>
    <t>114 00000 00 0000 000</t>
  </si>
  <si>
    <t>Доходы от продажи материальных и не 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</si>
  <si>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</si>
  <si>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</si>
  <si>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и сельских  поселений</t>
  </si>
  <si>
    <t>116 00000 00 0000 000</t>
  </si>
  <si>
    <t>Штрафы, санкции, возмещение ущерба</t>
  </si>
  <si>
    <t>ИТОГО ДОХОДОВ</t>
  </si>
  <si>
    <t>200 00000 00 0000 000</t>
  </si>
  <si>
    <r>
      <t xml:space="preserve">Безвозмездные поступления </t>
    </r>
    <r>
      <rPr>
        <b/>
        <sz val="10"/>
        <color rgb="FF212121"/>
        <rFont val="Times New Roman"/>
        <family val="1"/>
        <charset val="204"/>
      </rPr>
      <t xml:space="preserve"> </t>
    </r>
  </si>
  <si>
    <t>202 00000 00 0000 000</t>
  </si>
  <si>
    <r>
      <t xml:space="preserve">Безвозмездные поступления от других бюджетов бюджетной системы Российской Федерации </t>
    </r>
    <r>
      <rPr>
        <b/>
        <sz val="10"/>
        <color rgb="FF212121"/>
        <rFont val="Times New Roman"/>
        <family val="1"/>
        <charset val="204"/>
      </rPr>
      <t xml:space="preserve"> всего в т.ч.</t>
    </r>
  </si>
  <si>
    <r>
      <t xml:space="preserve">Безвозмездные поступления  </t>
    </r>
    <r>
      <rPr>
        <b/>
        <sz val="10"/>
        <color rgb="FF212121"/>
        <rFont val="Times New Roman"/>
        <family val="1"/>
        <charset val="204"/>
      </rPr>
      <t>областного бюджета</t>
    </r>
  </si>
  <si>
    <r>
      <t xml:space="preserve">Безвозмездные поступления  из бюджетов </t>
    </r>
    <r>
      <rPr>
        <b/>
        <sz val="10"/>
        <color theme="1"/>
        <rFont val="Times New Roman"/>
        <family val="1"/>
        <charset val="204"/>
      </rPr>
      <t>городских и сельских</t>
    </r>
    <r>
      <rPr>
        <b/>
        <sz val="10"/>
        <color rgb="FF000000"/>
        <rFont val="Times New Roman"/>
        <family val="1"/>
        <charset val="204"/>
      </rPr>
      <t xml:space="preserve">  поселений</t>
    </r>
  </si>
  <si>
    <t>202 10000 00 0000 150</t>
  </si>
  <si>
    <r>
      <t>Дотации бюджетам субъектов Российской Федерации и</t>
    </r>
    <r>
      <rPr>
        <b/>
        <sz val="10"/>
        <color rgb="FF21212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муниципальных  районов области</t>
    </r>
  </si>
  <si>
    <t>202 15001 05 0000 150</t>
  </si>
  <si>
    <t>дотации бюджетам муниципальных районов на выравнивание  бюджетной обеспеченности  муниципальных районов области</t>
  </si>
  <si>
    <t>202 20000 00 0000 150</t>
  </si>
  <si>
    <t>Субсидии бюджетам субъектов Российской Федерации и муниципальных  образований</t>
  </si>
  <si>
    <t>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</si>
  <si>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</si>
  <si>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202 29999 05 0000 150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</si>
  <si>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корпорации-Фонда содействия реформированию жилищно-коммунального хозяйства</t>
  </si>
  <si>
    <t>202 29999 05 0078 150</t>
  </si>
  <si>
    <t xml:space="preserve">Субсидии бюджетам муниципальных районов области  на  сохранение достигнутых  показателей   повышения  оплаты   труда  отдельных  категорий работников   бюджетной   сферы  </t>
  </si>
  <si>
    <t>202 29999 05 0086 150</t>
  </si>
  <si>
    <t>Субсидии бюджетам муниципальных районов области  на проведение капитального и текущего ремонтов муниципальных образовательных организаций</t>
  </si>
  <si>
    <t>202 29999 05 0126 150</t>
  </si>
  <si>
    <t>Субсидии бюджетам муниципальных районов области  на проведение капитального и текущего ремонтов спортивных залов муниципальных образовательных организаций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</si>
  <si>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</si>
  <si>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области на обеспечение условий для функционирования центров образования естественно  научной и технологической направленностей в общеобразовательных организациях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</si>
  <si>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</si>
  <si>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Субсидии бюджетам муниципальных районов области на обеспечение функционирования центров цифрового образования детей «IT-куб»</t>
  </si>
  <si>
    <t>202 25213 05 0000 150</t>
  </si>
  <si>
    <t xml:space="preserve"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</t>
  </si>
  <si>
    <t>202 25172 05 0000 150</t>
  </si>
  <si>
    <r>
  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</t>
    </r>
    <r>
      <rPr>
        <sz val="10"/>
        <color theme="1"/>
        <rFont val="Times New Roman"/>
        <family val="1"/>
        <charset val="204"/>
      </rPr>
      <t>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  </r>
  </si>
  <si>
    <t>202 25171 05 0000 150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</si>
  <si>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</t>
  </si>
  <si>
    <t>202 25497 05 0000 150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</si>
  <si>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</si>
  <si>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</si>
  <si>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>202 25519 05 0000 150</t>
  </si>
  <si>
    <r>
      <t xml:space="preserve">Субсидии </t>
    </r>
    <r>
      <rPr>
        <sz val="10"/>
        <color theme="1"/>
        <rFont val="Times New Roman"/>
        <family val="1"/>
        <charset val="204"/>
      </rPr>
      <t>бюджетам муниципальных районов на поддержку отрасли культура</t>
    </r>
  </si>
  <si>
    <t>202 30000 00 0000 150</t>
  </si>
  <si>
    <t>Субвенции бюджетам субъектов Российской Федерации и муниципальных  образований</t>
  </si>
  <si>
    <t>202 30024 05 0001 150</t>
  </si>
  <si>
    <t>202 30024 05 0003 150</t>
  </si>
  <si>
    <t>Субвенции бюджетам муниципальных районов области  на осуществление органами местного самоуправления  государственных полномочий по созданию и организации деятельности  комиссий по делам несовершеннолетних и защите их прав</t>
  </si>
  <si>
    <t>202 30024 05 0004 150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</si>
  <si>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оплаты денежных обязательств получателям средств областного бюджета, областным государственным автономным и бюджетным учреждениям, иным юридическим лицам, не являющихся участниками бюджетного процесса, расположенным на территориях муниципальных образований области</t>
  </si>
  <si>
    <t>202 30024 05 0007 150</t>
  </si>
  <si>
    <t>202 30024 05 0008 150</t>
  </si>
  <si>
    <t>202 30024 05 0009 150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</si>
  <si>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</si>
  <si>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202 30024 05 0038 150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</si>
  <si>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</si>
  <si>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202 30024 05 0012 150</t>
  </si>
  <si>
    <t>202 30024 05 0014 150</t>
  </si>
  <si>
    <t>202 30024 05 0027 150</t>
  </si>
  <si>
    <t>202 30024 05 0045 150</t>
  </si>
  <si>
    <r>
      <t>Субвенции бюджетам муниципальных районов области  на  к</t>
    </r>
    <r>
      <rPr>
        <sz val="10"/>
        <color theme="1"/>
        <rFont val="Times New Roman"/>
        <family val="1"/>
        <charset val="204"/>
      </rPr>
      <t>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  </r>
  </si>
  <si>
    <t>202 30024 05 0028 150</t>
  </si>
  <si>
    <t>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  образования</t>
  </si>
  <si>
    <t>202 30024 05 0029 150</t>
  </si>
  <si>
    <t>202 30024 05 0037 150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</si>
  <si>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</si>
  <si>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202 30024 05 0043 150</t>
  </si>
  <si>
    <t>202 35303 05 0000 150</t>
  </si>
  <si>
    <t>Субвенции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</si>
  <si>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202 35120 05 0000 150</t>
  </si>
  <si>
    <t>Субвенция бюджетам муниципальных районов на осуществление  полномочий по составлению (изменению)  списков кандидатов в присяжные заседатели федеральных судов  общей юрисдикции в РФ за счет средств федерального бюджета</t>
  </si>
  <si>
    <t>202 40000 00 0000 150</t>
  </si>
  <si>
    <t>Иные межбюджетные трансферты всего</t>
  </si>
  <si>
    <t>Иные межбюджетные трансферты областного бюджета</t>
  </si>
  <si>
    <t>202 45179 05 0000 150</t>
  </si>
  <si>
    <t>Межбюджетные трансферты, передаваемые бюджетам 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</si>
  <si>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202 49999 05 0006 150</t>
  </si>
  <si>
    <t>Межбюджетные трансферты бюджетам муниципальных районов области за счет резервного фонда Правительства Саратовской области</t>
  </si>
  <si>
    <t>202 49999 05 0020 150</t>
  </si>
  <si>
    <t>202 49999 05 0015 150</t>
  </si>
  <si>
    <t>202 49999 05 0026 150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</si>
  <si>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</si>
  <si>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202 49999 05 0067 150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</si>
  <si>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</t>
  </si>
  <si>
    <t>202 49999 05 0070 150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</si>
  <si>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 культурно - досугового типа</t>
  </si>
  <si>
    <t>202 49999 05 0100 150</t>
  </si>
  <si>
    <t>Межбюджетные трансферты, передаваемые бюджетам муниципальных районов области на оснащение оборудованием, мебелью, инвентарем, средствами обучения и воспитания, а также оснащение библиотечного фонда муниципальных образовательных организаций</t>
  </si>
  <si>
    <t>202 40014 00 0000 150</t>
  </si>
  <si>
    <r>
      <t xml:space="preserve">Иные межбюджетные трансферты </t>
    </r>
    <r>
      <rPr>
        <b/>
        <sz val="10"/>
        <color theme="1"/>
        <rFont val="Times New Roman"/>
        <family val="1"/>
        <charset val="204"/>
      </rPr>
      <t>из бюджетов городских и сельских поселений</t>
    </r>
  </si>
  <si>
    <t xml:space="preserve">Межбюджетные трансферты, передаваемые бюджетам муниципальных районов из бюджетов городских и сельских поселений на осуществление части полномочий по решению вопросов местного значения в соответствии с заключенными соглашениями  </t>
  </si>
  <si>
    <t>202 40014 05 0001 150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</si>
  <si>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бюджетов поселений</t>
  </si>
  <si>
    <t>202 40014 05 0012 150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</si>
  <si>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</t>
  </si>
  <si>
    <t>Возврат остатков субсидий, субвенций и иных межбюджетных трансфертов, имеющих целевое назначение, прошлых лет из бюджета муниципального района</t>
  </si>
  <si>
    <t>Прочие безвозмездные поступления в бюджет муниципального района</t>
  </si>
  <si>
    <t>ВСЕГО ДОХОДОВ</t>
  </si>
  <si>
    <t>Результат исполнения бюджета</t>
  </si>
  <si>
    <t xml:space="preserve">(-дефицит/ + профицит) </t>
  </si>
  <si>
    <t>Источники внутреннего финансирования дефицита</t>
  </si>
  <si>
    <t>2025 год</t>
  </si>
  <si>
    <t>000</t>
  </si>
  <si>
    <t>051</t>
  </si>
  <si>
    <t>207 05030 05 0000 150</t>
  </si>
  <si>
    <t>114 02053 05 0000 400</t>
  </si>
  <si>
    <t xml:space="preserve">Саратовской области на 2024 год </t>
  </si>
  <si>
    <t>и на плановый период 2025 и 2026 годов»</t>
  </si>
  <si>
    <t>2026 год</t>
  </si>
  <si>
    <t>дотации бюджетам муниципальных районов области на поддержку мер по обеспечению сбалансированности местных бюджетов</t>
  </si>
  <si>
    <t>202 15002 05 0000 150</t>
  </si>
  <si>
    <t>Субвенции бюджетам муниципальных районов области на исполнение государственных полномочий по расчету и предоставлению дотаций бюджетам поселений</t>
  </si>
  <si>
    <t>Субвенции бюджетам муниципальных районов области  на  предоставление питания отдельным категориям обучающихся в муниципальных  образовательных организациях, реализующих  образовательные программы начального общего, основного общего и среднего общего образования</t>
  </si>
  <si>
    <r>
      <t xml:space="preserve">Субвенции  бюджетам  муниципальных районов области на </t>
    </r>
    <r>
      <rPr>
        <sz val="10"/>
        <color theme="1"/>
        <rFont val="Times New Roman"/>
        <family val="1"/>
        <charset val="204"/>
      </rPr>
      <t>организацию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обучающихся по образовательным программам  начального общего образования на дому детей – инвалидов и детей  нуждающихся в длительном лечении, которые по состоянию здоровья временно или  постоянно не могут посещать образовательные организации, и частичное финансирование расходов на присмотр и уход за детьми дошкольного возраста в муниципальных образовательных организациях, реализующих образовательную программу дошкольного образования</t>
    </r>
  </si>
  <si>
    <t>Субвенции бюджетам муниципальных районов области на компенсацию родительской платы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</si>
  <si>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организацию предоставления компенсации родительской платы и расходы по оплате услуг почтовой связи и банковских услуг, оказываемых банками, по выплате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</si>
  <si>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</si>
  <si>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</si>
  <si>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 проведения мероприятий при осуществлении деятельности по обращению с животными без владельцев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</si>
  <si>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</si>
  <si>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</si>
  <si>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Главный администратор доходов бюджета</t>
  </si>
  <si>
    <r>
      <t>Распределение доходов в бюджет Ершовского муниципального района Саратовской области по кодам классификации доходов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на 2024 </t>
    </r>
    <r>
      <rPr>
        <b/>
        <sz val="12"/>
        <color rgb="FF212121"/>
        <rFont val="Times New Roman"/>
        <family val="1"/>
        <charset val="204"/>
      </rPr>
      <t>год и на плановый период на 2025 и 2026 годов</t>
    </r>
  </si>
  <si>
    <t>202 25304 05 0000 150</t>
  </si>
  <si>
    <t>202 29999 05 0108 150</t>
  </si>
  <si>
    <t>202 29999 05 0087 150</t>
  </si>
  <si>
    <t>202 29999 05 0103 150</t>
  </si>
  <si>
    <t>202 29999 05 0111 150</t>
  </si>
  <si>
    <t>Субсидии бюджетам муниципальных районов на создание виртуальных концертных залов</t>
  </si>
  <si>
    <t>Межбюджетные трансферты бюджетам муниципальных районов на укрепление материально-технической базы и оснащение музеев боевой славы в муниципальных образовательных организациях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</si>
  <si>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</si>
  <si>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</si>
  <si>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202 49999 05 0000 150</t>
  </si>
  <si>
    <t>202 25453 05 0000 150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</si>
</sst>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21212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0"/>
      <color rgb="FF212121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121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49" fontId="9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90" zoomScaleNormal="90" workbookViewId="0">
      <selection activeCell="C100" sqref="C100"/>
    </sheetView>
  </sheetViews>
  <sheetFormatPr defaultRowHeight="15"/>
  <cols>
    <col min="2" max="2" width="21" customWidth="1"/>
    <col min="3" max="3" width="30.28515625" customWidth="1"/>
    <col min="4" max="4" width="10.28515625" style="28" bestFit="1" customWidth="1"/>
    <col min="5" max="6" width="9.28515625" style="28" bestFit="1" customWidth="1"/>
  </cols>
  <sheetData>
    <row r="1" spans="1:6" ht="15.75">
      <c r="A1" s="42" t="s">
        <v>0</v>
      </c>
      <c r="B1" s="42"/>
      <c r="C1" s="42"/>
      <c r="D1" s="42"/>
      <c r="E1" s="42"/>
      <c r="F1" s="42"/>
    </row>
    <row r="2" spans="1:6" ht="15.75">
      <c r="A2" s="42" t="s">
        <v>1</v>
      </c>
      <c r="B2" s="42"/>
      <c r="C2" s="42"/>
      <c r="D2" s="42"/>
      <c r="E2" s="42"/>
      <c r="F2" s="42"/>
    </row>
    <row r="3" spans="1:6" ht="15.75">
      <c r="A3" s="43" t="s">
        <v>2</v>
      </c>
      <c r="B3" s="43"/>
      <c r="C3" s="43"/>
      <c r="D3" s="43"/>
      <c r="E3" s="43"/>
      <c r="F3" s="43"/>
    </row>
    <row r="4" spans="1:6" ht="15.75">
      <c r="A4" s="43" t="s">
        <v>162</v>
      </c>
      <c r="B4" s="43"/>
      <c r="C4" s="43"/>
      <c r="D4" s="43"/>
      <c r="E4" s="43"/>
      <c r="F4" s="43"/>
    </row>
    <row r="5" spans="1:6" ht="15.75">
      <c r="A5" s="43" t="s">
        <v>163</v>
      </c>
      <c r="B5" s="43"/>
      <c r="C5" s="43"/>
      <c r="D5" s="43"/>
      <c r="E5" s="43"/>
      <c r="F5" s="43"/>
    </row>
    <row r="6" spans="1:6" ht="18.75">
      <c r="A6" s="1"/>
    </row>
    <row r="7" spans="1:6" ht="50.25" customHeight="1">
      <c r="A7" s="39" t="s">
        <v>178</v>
      </c>
      <c r="B7" s="39"/>
      <c r="C7" s="39"/>
      <c r="D7" s="39"/>
      <c r="E7" s="39"/>
      <c r="F7" s="39"/>
    </row>
    <row r="8" spans="1:6" ht="18.75">
      <c r="A8" s="40"/>
      <c r="B8" s="40"/>
      <c r="C8" s="40"/>
      <c r="D8" s="40"/>
      <c r="E8" s="40"/>
      <c r="F8" s="40"/>
    </row>
    <row r="9" spans="1:6" ht="15.75">
      <c r="A9" s="41" t="s">
        <v>3</v>
      </c>
      <c r="B9" s="41"/>
      <c r="C9" s="41"/>
      <c r="D9" s="41"/>
      <c r="E9" s="41"/>
      <c r="F9" s="41"/>
    </row>
    <row r="10" spans="1:6" ht="25.5" customHeight="1">
      <c r="A10" s="48" t="s">
        <v>4</v>
      </c>
      <c r="B10" s="48"/>
      <c r="C10" s="49" t="s">
        <v>5</v>
      </c>
      <c r="D10" s="50" t="s">
        <v>6</v>
      </c>
      <c r="E10" s="47" t="s">
        <v>157</v>
      </c>
      <c r="F10" s="47" t="s">
        <v>164</v>
      </c>
    </row>
    <row r="11" spans="1:6" ht="15" customHeight="1">
      <c r="A11" s="53" t="s">
        <v>177</v>
      </c>
      <c r="B11" s="51" t="s">
        <v>7</v>
      </c>
      <c r="C11" s="49"/>
      <c r="D11" s="50"/>
      <c r="E11" s="47"/>
      <c r="F11" s="47"/>
    </row>
    <row r="12" spans="1:6" ht="55.5" customHeight="1">
      <c r="A12" s="54"/>
      <c r="B12" s="52"/>
      <c r="C12" s="49"/>
      <c r="D12" s="50"/>
      <c r="E12" s="47"/>
      <c r="F12" s="47"/>
    </row>
    <row r="13" spans="1:6">
      <c r="A13" s="3">
        <v>1</v>
      </c>
      <c r="B13" s="3">
        <v>2</v>
      </c>
      <c r="C13" s="3">
        <v>3</v>
      </c>
      <c r="D13" s="29">
        <v>4</v>
      </c>
      <c r="E13" s="30">
        <v>5</v>
      </c>
      <c r="F13" s="30">
        <v>6</v>
      </c>
    </row>
    <row r="14" spans="1:6" ht="25.5">
      <c r="A14" s="14" t="s">
        <v>158</v>
      </c>
      <c r="B14" s="4" t="s">
        <v>8</v>
      </c>
      <c r="C14" s="5" t="s">
        <v>9</v>
      </c>
      <c r="D14" s="31">
        <f>SUM(D15)+D27</f>
        <v>191235.69999999998</v>
      </c>
      <c r="E14" s="31">
        <f>SUM(E15)+E27</f>
        <v>201603.30000000002</v>
      </c>
      <c r="F14" s="31">
        <f>SUM(F15)+F27</f>
        <v>213534.9</v>
      </c>
    </row>
    <row r="15" spans="1:6" ht="20.25" customHeight="1">
      <c r="A15" s="15"/>
      <c r="B15" s="6"/>
      <c r="C15" s="5" t="s">
        <v>10</v>
      </c>
      <c r="D15" s="31">
        <f>SUM(D25)+D23+D20+D18+D16</f>
        <v>182632.8</v>
      </c>
      <c r="E15" s="31">
        <f>SUM(E25)+E23+E20+E18+E16</f>
        <v>192990.40000000002</v>
      </c>
      <c r="F15" s="31">
        <f>SUM(F25)+F23+F20+F18+F16</f>
        <v>204922</v>
      </c>
    </row>
    <row r="16" spans="1:6">
      <c r="A16" s="16" t="s">
        <v>11</v>
      </c>
      <c r="B16" s="7" t="s">
        <v>12</v>
      </c>
      <c r="C16" s="5" t="s">
        <v>13</v>
      </c>
      <c r="D16" s="31">
        <f>SUM(D17)</f>
        <v>135743</v>
      </c>
      <c r="E16" s="31">
        <f t="shared" ref="E16:F16" si="0">SUM(E17)</f>
        <v>145552.6</v>
      </c>
      <c r="F16" s="31">
        <f t="shared" si="0"/>
        <v>156487.5</v>
      </c>
    </row>
    <row r="17" spans="1:6">
      <c r="A17" s="17" t="s">
        <v>11</v>
      </c>
      <c r="B17" s="38" t="s">
        <v>14</v>
      </c>
      <c r="C17" s="38" t="s">
        <v>15</v>
      </c>
      <c r="D17" s="26">
        <f>135398+345</f>
        <v>135743</v>
      </c>
      <c r="E17" s="26">
        <v>145552.6</v>
      </c>
      <c r="F17" s="26">
        <v>156487.5</v>
      </c>
    </row>
    <row r="18" spans="1:6" ht="38.25">
      <c r="A18" s="16" t="s">
        <v>11</v>
      </c>
      <c r="B18" s="5" t="s">
        <v>16</v>
      </c>
      <c r="C18" s="5" t="s">
        <v>17</v>
      </c>
      <c r="D18" s="31">
        <f>SUM(D19)</f>
        <v>12359</v>
      </c>
      <c r="E18" s="31">
        <f t="shared" ref="E18:F18" si="1">SUM(E19)</f>
        <v>12495.4</v>
      </c>
      <c r="F18" s="31">
        <f t="shared" si="1"/>
        <v>12924.5</v>
      </c>
    </row>
    <row r="19" spans="1:6" ht="38.25">
      <c r="A19" s="17" t="s">
        <v>11</v>
      </c>
      <c r="B19" s="9" t="s">
        <v>18</v>
      </c>
      <c r="C19" s="9" t="s">
        <v>19</v>
      </c>
      <c r="D19" s="26">
        <v>12359</v>
      </c>
      <c r="E19" s="26">
        <v>12495.4</v>
      </c>
      <c r="F19" s="26">
        <v>12924.5</v>
      </c>
    </row>
    <row r="20" spans="1:6">
      <c r="A20" s="16" t="s">
        <v>11</v>
      </c>
      <c r="B20" s="5" t="s">
        <v>20</v>
      </c>
      <c r="C20" s="5" t="s">
        <v>21</v>
      </c>
      <c r="D20" s="31">
        <f>SUM(D21:D22)</f>
        <v>14060</v>
      </c>
      <c r="E20" s="31">
        <f>SUM(E21:E22)</f>
        <v>14300</v>
      </c>
      <c r="F20" s="31">
        <f>SUM(F21:F22)</f>
        <v>14600</v>
      </c>
    </row>
    <row r="21" spans="1:6" ht="12" customHeight="1">
      <c r="A21" s="17" t="s">
        <v>11</v>
      </c>
      <c r="B21" s="9" t="s">
        <v>22</v>
      </c>
      <c r="C21" s="9" t="s">
        <v>23</v>
      </c>
      <c r="D21" s="26">
        <v>11360</v>
      </c>
      <c r="E21" s="26">
        <v>11500</v>
      </c>
      <c r="F21" s="26">
        <v>11700</v>
      </c>
    </row>
    <row r="22" spans="1:6" ht="38.25">
      <c r="A22" s="24" t="s">
        <v>11</v>
      </c>
      <c r="B22" s="25" t="s">
        <v>24</v>
      </c>
      <c r="C22" s="25" t="s">
        <v>25</v>
      </c>
      <c r="D22" s="26">
        <v>2700</v>
      </c>
      <c r="E22" s="26">
        <v>2800</v>
      </c>
      <c r="F22" s="26">
        <v>2900</v>
      </c>
    </row>
    <row r="23" spans="1:6">
      <c r="A23" s="16" t="s">
        <v>11</v>
      </c>
      <c r="B23" s="5" t="s">
        <v>26</v>
      </c>
      <c r="C23" s="5" t="s">
        <v>27</v>
      </c>
      <c r="D23" s="31">
        <f>SUM(D24)</f>
        <v>15570.8</v>
      </c>
      <c r="E23" s="31">
        <f t="shared" ref="E23:F23" si="2">SUM(E24)</f>
        <v>15742.4</v>
      </c>
      <c r="F23" s="31">
        <f t="shared" si="2"/>
        <v>16010</v>
      </c>
    </row>
    <row r="24" spans="1:6">
      <c r="A24" s="17" t="s">
        <v>11</v>
      </c>
      <c r="B24" s="9" t="s">
        <v>28</v>
      </c>
      <c r="C24" s="9" t="s">
        <v>27</v>
      </c>
      <c r="D24" s="26">
        <v>15570.8</v>
      </c>
      <c r="E24" s="26">
        <v>15742.4</v>
      </c>
      <c r="F24" s="26">
        <v>16010</v>
      </c>
    </row>
    <row r="25" spans="1:6">
      <c r="A25" s="16" t="s">
        <v>158</v>
      </c>
      <c r="B25" s="5" t="s">
        <v>29</v>
      </c>
      <c r="C25" s="5" t="s">
        <v>30</v>
      </c>
      <c r="D25" s="31">
        <f>SUM(D26)</f>
        <v>4900</v>
      </c>
      <c r="E25" s="31">
        <f t="shared" ref="E25:F25" si="3">SUM(E26)</f>
        <v>4900</v>
      </c>
      <c r="F25" s="31">
        <f t="shared" si="3"/>
        <v>4900</v>
      </c>
    </row>
    <row r="26" spans="1:6" ht="43.9" customHeight="1">
      <c r="A26" s="17" t="s">
        <v>158</v>
      </c>
      <c r="B26" s="9" t="s">
        <v>31</v>
      </c>
      <c r="C26" s="9" t="s">
        <v>32</v>
      </c>
      <c r="D26" s="26">
        <v>4900</v>
      </c>
      <c r="E26" s="26">
        <v>4900</v>
      </c>
      <c r="F26" s="26">
        <v>4900</v>
      </c>
    </row>
    <row r="27" spans="1:6">
      <c r="A27" s="16"/>
      <c r="B27" s="9"/>
      <c r="C27" s="5" t="s">
        <v>33</v>
      </c>
      <c r="D27" s="31">
        <f>SUM(D28)+D34+D36+D38+D41</f>
        <v>8602.9</v>
      </c>
      <c r="E27" s="31">
        <f t="shared" ref="E27:F27" si="4">SUM(E28)+E34+E36+E38+E41</f>
        <v>8612.9</v>
      </c>
      <c r="F27" s="31">
        <f t="shared" si="4"/>
        <v>8612.9</v>
      </c>
    </row>
    <row r="28" spans="1:6" ht="51">
      <c r="A28" s="16" t="s">
        <v>158</v>
      </c>
      <c r="B28" s="7" t="s">
        <v>34</v>
      </c>
      <c r="C28" s="5" t="s">
        <v>35</v>
      </c>
      <c r="D28" s="31">
        <v>7831</v>
      </c>
      <c r="E28" s="31">
        <v>7831</v>
      </c>
      <c r="F28" s="31">
        <v>7831</v>
      </c>
    </row>
    <row r="29" spans="1:6" ht="140.25">
      <c r="A29" s="16" t="s">
        <v>158</v>
      </c>
      <c r="B29" s="5" t="s">
        <v>36</v>
      </c>
      <c r="C29" s="5" t="s">
        <v>37</v>
      </c>
      <c r="D29" s="31">
        <f>SUM(D30)+D31</f>
        <v>7526</v>
      </c>
      <c r="E29" s="31">
        <f t="shared" ref="E29:F29" si="5">SUM(E30)+E31</f>
        <v>7526</v>
      </c>
      <c r="F29" s="31">
        <f t="shared" si="5"/>
        <v>7526</v>
      </c>
    </row>
    <row r="30" spans="1:6" ht="127.5">
      <c r="A30" s="17" t="s">
        <v>158</v>
      </c>
      <c r="B30" s="9" t="s">
        <v>38</v>
      </c>
      <c r="C30" s="9" t="s">
        <v>39</v>
      </c>
      <c r="D30" s="26">
        <v>7100</v>
      </c>
      <c r="E30" s="26">
        <v>7100</v>
      </c>
      <c r="F30" s="26">
        <v>7100</v>
      </c>
    </row>
    <row r="31" spans="1:6" ht="127.5">
      <c r="A31" s="17" t="s">
        <v>158</v>
      </c>
      <c r="B31" s="9" t="s">
        <v>40</v>
      </c>
      <c r="C31" s="9" t="s">
        <v>41</v>
      </c>
      <c r="D31" s="26">
        <v>426</v>
      </c>
      <c r="E31" s="26">
        <v>426</v>
      </c>
      <c r="F31" s="26">
        <v>426</v>
      </c>
    </row>
    <row r="32" spans="1:6" ht="116.25" customHeight="1">
      <c r="A32" s="16" t="s">
        <v>158</v>
      </c>
      <c r="B32" s="5" t="s">
        <v>42</v>
      </c>
      <c r="C32" s="5" t="s">
        <v>43</v>
      </c>
      <c r="D32" s="31">
        <v>305</v>
      </c>
      <c r="E32" s="31">
        <v>305</v>
      </c>
      <c r="F32" s="31">
        <v>305</v>
      </c>
    </row>
    <row r="33" spans="1:6" ht="127.5">
      <c r="A33" s="17" t="s">
        <v>158</v>
      </c>
      <c r="B33" s="9" t="s">
        <v>44</v>
      </c>
      <c r="C33" s="9" t="s">
        <v>45</v>
      </c>
      <c r="D33" s="26">
        <v>305</v>
      </c>
      <c r="E33" s="26">
        <v>305</v>
      </c>
      <c r="F33" s="26">
        <v>305</v>
      </c>
    </row>
    <row r="34" spans="1:6" ht="25.5">
      <c r="A34" s="16" t="s">
        <v>158</v>
      </c>
      <c r="B34" s="5" t="s">
        <v>46</v>
      </c>
      <c r="C34" s="5" t="s">
        <v>47</v>
      </c>
      <c r="D34" s="31">
        <f>SUM(D35)</f>
        <v>171.9</v>
      </c>
      <c r="E34" s="31">
        <f t="shared" ref="E34:F34" si="6">SUM(E35)</f>
        <v>171.9</v>
      </c>
      <c r="F34" s="31">
        <f t="shared" si="6"/>
        <v>171.9</v>
      </c>
    </row>
    <row r="35" spans="1:6" ht="25.5">
      <c r="A35" s="17" t="s">
        <v>158</v>
      </c>
      <c r="B35" s="9" t="s">
        <v>48</v>
      </c>
      <c r="C35" s="9" t="s">
        <v>49</v>
      </c>
      <c r="D35" s="26">
        <v>171.9</v>
      </c>
      <c r="E35" s="26">
        <v>171.9</v>
      </c>
      <c r="F35" s="26">
        <v>171.9</v>
      </c>
    </row>
    <row r="36" spans="1:6" ht="25.5">
      <c r="A36" s="16" t="s">
        <v>158</v>
      </c>
      <c r="B36" s="5" t="s">
        <v>50</v>
      </c>
      <c r="C36" s="5" t="s">
        <v>51</v>
      </c>
      <c r="D36" s="31">
        <f>SUM(D37)</f>
        <v>50</v>
      </c>
      <c r="E36" s="31">
        <f t="shared" ref="E36:F36" si="7">SUM(E37)</f>
        <v>50</v>
      </c>
      <c r="F36" s="31">
        <f t="shared" si="7"/>
        <v>50</v>
      </c>
    </row>
    <row r="37" spans="1:6" ht="38.25">
      <c r="A37" s="17" t="s">
        <v>158</v>
      </c>
      <c r="B37" s="9" t="s">
        <v>52</v>
      </c>
      <c r="C37" s="9" t="s">
        <v>53</v>
      </c>
      <c r="D37" s="26">
        <v>50</v>
      </c>
      <c r="E37" s="26">
        <v>50</v>
      </c>
      <c r="F37" s="26">
        <v>50</v>
      </c>
    </row>
    <row r="38" spans="1:6" ht="25.5">
      <c r="A38" s="16" t="s">
        <v>158</v>
      </c>
      <c r="B38" s="5" t="s">
        <v>54</v>
      </c>
      <c r="C38" s="5" t="s">
        <v>55</v>
      </c>
      <c r="D38" s="31">
        <f>SUM(D39:D40)</f>
        <v>500</v>
      </c>
      <c r="E38" s="31">
        <f t="shared" ref="E38:F38" si="8">SUM(E39:E40)</f>
        <v>500</v>
      </c>
      <c r="F38" s="31">
        <f t="shared" si="8"/>
        <v>500</v>
      </c>
    </row>
    <row r="39" spans="1:6" ht="144" customHeight="1">
      <c r="A39" s="17" t="s">
        <v>158</v>
      </c>
      <c r="B39" s="22" t="s">
        <v>161</v>
      </c>
      <c r="C39" s="10" t="s">
        <v>56</v>
      </c>
      <c r="D39" s="26">
        <v>0</v>
      </c>
      <c r="E39" s="26">
        <v>0</v>
      </c>
      <c r="F39" s="26">
        <v>0</v>
      </c>
    </row>
    <row r="40" spans="1:6" ht="76.5">
      <c r="A40" s="17" t="s">
        <v>158</v>
      </c>
      <c r="B40" s="9" t="s">
        <v>57</v>
      </c>
      <c r="C40" s="9" t="s">
        <v>58</v>
      </c>
      <c r="D40" s="26">
        <v>500</v>
      </c>
      <c r="E40" s="26">
        <v>500</v>
      </c>
      <c r="F40" s="26">
        <v>500</v>
      </c>
    </row>
    <row r="41" spans="1:6" ht="25.5">
      <c r="A41" s="16" t="s">
        <v>158</v>
      </c>
      <c r="B41" s="5" t="s">
        <v>59</v>
      </c>
      <c r="C41" s="5" t="s">
        <v>60</v>
      </c>
      <c r="D41" s="31">
        <v>50</v>
      </c>
      <c r="E41" s="31">
        <v>60</v>
      </c>
      <c r="F41" s="31">
        <v>60</v>
      </c>
    </row>
    <row r="42" spans="1:6">
      <c r="A42" s="17"/>
      <c r="B42" s="9"/>
      <c r="C42" s="5" t="s">
        <v>61</v>
      </c>
      <c r="D42" s="31">
        <f>SUM(D14)</f>
        <v>191235.69999999998</v>
      </c>
      <c r="E42" s="31">
        <f t="shared" ref="E42:F42" si="9">SUM(E14)</f>
        <v>201603.30000000002</v>
      </c>
      <c r="F42" s="31">
        <f t="shared" si="9"/>
        <v>213534.9</v>
      </c>
    </row>
    <row r="43" spans="1:6">
      <c r="A43" s="16" t="s">
        <v>158</v>
      </c>
      <c r="B43" s="4" t="s">
        <v>62</v>
      </c>
      <c r="C43" s="5" t="s">
        <v>63</v>
      </c>
      <c r="D43" s="31">
        <f>SUM(D44)</f>
        <v>806898.70000000007</v>
      </c>
      <c r="E43" s="31">
        <f t="shared" ref="E43:F43" si="10">SUM(E44)</f>
        <v>647564.80000000005</v>
      </c>
      <c r="F43" s="31">
        <f t="shared" si="10"/>
        <v>549911.70000000007</v>
      </c>
    </row>
    <row r="44" spans="1:6" ht="51">
      <c r="A44" s="16" t="s">
        <v>158</v>
      </c>
      <c r="B44" s="4" t="s">
        <v>64</v>
      </c>
      <c r="C44" s="5" t="s">
        <v>65</v>
      </c>
      <c r="D44" s="31">
        <f>SUM(D45:D46)</f>
        <v>806898.70000000007</v>
      </c>
      <c r="E44" s="31">
        <f t="shared" ref="E44:F44" si="11">SUM(E45:E46)</f>
        <v>647564.80000000005</v>
      </c>
      <c r="F44" s="31">
        <f t="shared" si="11"/>
        <v>549911.70000000007</v>
      </c>
    </row>
    <row r="45" spans="1:6" ht="25.5">
      <c r="A45" s="16" t="s">
        <v>158</v>
      </c>
      <c r="B45" s="4" t="s">
        <v>64</v>
      </c>
      <c r="C45" s="5" t="s">
        <v>66</v>
      </c>
      <c r="D45" s="31">
        <f>SUM(D47)+D50+D68+D87</f>
        <v>806353.20000000007</v>
      </c>
      <c r="E45" s="31">
        <f>SUM(E47)+E50+E68+E87</f>
        <v>647002.10000000009</v>
      </c>
      <c r="F45" s="31">
        <f>SUM(F47)+F50+F68+F87</f>
        <v>549281.00000000012</v>
      </c>
    </row>
    <row r="46" spans="1:6" ht="38.25">
      <c r="A46" s="16" t="s">
        <v>158</v>
      </c>
      <c r="B46" s="4" t="s">
        <v>64</v>
      </c>
      <c r="C46" s="5" t="s">
        <v>67</v>
      </c>
      <c r="D46" s="31">
        <f>SUM(D97)</f>
        <v>545.5</v>
      </c>
      <c r="E46" s="31">
        <f t="shared" ref="E46:F46" si="12">SUM(E97)</f>
        <v>562.69999999999993</v>
      </c>
      <c r="F46" s="31">
        <f t="shared" si="12"/>
        <v>630.69999999999993</v>
      </c>
    </row>
    <row r="47" spans="1:6" ht="38.25">
      <c r="A47" s="16" t="s">
        <v>158</v>
      </c>
      <c r="B47" s="4" t="s">
        <v>68</v>
      </c>
      <c r="C47" s="5" t="s">
        <v>69</v>
      </c>
      <c r="D47" s="31">
        <f>SUM(D48:D49)</f>
        <v>127773</v>
      </c>
      <c r="E47" s="31">
        <f t="shared" ref="E47:F47" si="13">SUM(E48:E49)</f>
        <v>97165.3</v>
      </c>
      <c r="F47" s="31">
        <f t="shared" si="13"/>
        <v>7289.9</v>
      </c>
    </row>
    <row r="48" spans="1:6" ht="51">
      <c r="A48" s="17" t="s">
        <v>159</v>
      </c>
      <c r="B48" s="9" t="s">
        <v>70</v>
      </c>
      <c r="C48" s="9" t="s">
        <v>71</v>
      </c>
      <c r="D48" s="26">
        <v>100772.5</v>
      </c>
      <c r="E48" s="26">
        <v>97165.3</v>
      </c>
      <c r="F48" s="26">
        <v>7289.9</v>
      </c>
    </row>
    <row r="49" spans="1:6" ht="51" customHeight="1">
      <c r="A49" s="24" t="s">
        <v>159</v>
      </c>
      <c r="B49" s="25" t="s">
        <v>166</v>
      </c>
      <c r="C49" s="21" t="s">
        <v>165</v>
      </c>
      <c r="D49" s="26">
        <v>27000.5</v>
      </c>
      <c r="E49" s="26">
        <v>0</v>
      </c>
      <c r="F49" s="26">
        <v>0</v>
      </c>
    </row>
    <row r="50" spans="1:6" ht="38.25">
      <c r="A50" s="16" t="s">
        <v>158</v>
      </c>
      <c r="B50" s="4" t="s">
        <v>72</v>
      </c>
      <c r="C50" s="5" t="s">
        <v>73</v>
      </c>
      <c r="D50" s="31">
        <f>SUM(D51:D67)</f>
        <v>170529.80000000002</v>
      </c>
      <c r="E50" s="31">
        <f>SUM(E51:E66)</f>
        <v>55490.399999999994</v>
      </c>
      <c r="F50" s="31">
        <f>SUM(F51:F66)</f>
        <v>55128.1</v>
      </c>
    </row>
    <row r="51" spans="1:6" ht="140.25">
      <c r="A51" s="17" t="s">
        <v>159</v>
      </c>
      <c r="B51" s="10" t="s">
        <v>74</v>
      </c>
      <c r="C51" s="10" t="s">
        <v>75</v>
      </c>
      <c r="D51" s="26">
        <v>55024.4</v>
      </c>
      <c r="E51" s="26">
        <v>0</v>
      </c>
      <c r="F51" s="31"/>
    </row>
    <row r="52" spans="1:6" ht="178.5" hidden="1">
      <c r="A52" s="17" t="s">
        <v>159</v>
      </c>
      <c r="B52" s="10" t="s">
        <v>76</v>
      </c>
      <c r="C52" s="10" t="s">
        <v>77</v>
      </c>
      <c r="D52" s="26">
        <v>0</v>
      </c>
      <c r="E52" s="31"/>
      <c r="F52" s="31"/>
    </row>
    <row r="53" spans="1:6" ht="76.5">
      <c r="A53" s="17" t="s">
        <v>159</v>
      </c>
      <c r="B53" s="10" t="s">
        <v>78</v>
      </c>
      <c r="C53" s="9" t="s">
        <v>79</v>
      </c>
      <c r="D53" s="26">
        <v>31235</v>
      </c>
      <c r="E53" s="26"/>
      <c r="F53" s="26"/>
    </row>
    <row r="54" spans="1:6" ht="66" customHeight="1">
      <c r="A54" s="17" t="s">
        <v>159</v>
      </c>
      <c r="B54" s="10" t="s">
        <v>80</v>
      </c>
      <c r="C54" s="9" t="s">
        <v>81</v>
      </c>
      <c r="D54" s="26">
        <v>16134.4</v>
      </c>
      <c r="E54" s="26"/>
      <c r="F54" s="26"/>
    </row>
    <row r="55" spans="1:6" ht="76.5">
      <c r="A55" s="17" t="s">
        <v>159</v>
      </c>
      <c r="B55" s="10" t="s">
        <v>82</v>
      </c>
      <c r="C55" s="9" t="s">
        <v>83</v>
      </c>
      <c r="D55" s="26">
        <v>1500</v>
      </c>
      <c r="E55" s="26"/>
      <c r="F55" s="26"/>
    </row>
    <row r="56" spans="1:6" ht="87.75" customHeight="1">
      <c r="A56" s="18" t="s">
        <v>159</v>
      </c>
      <c r="B56" s="22" t="s">
        <v>179</v>
      </c>
      <c r="C56" s="10" t="s">
        <v>84</v>
      </c>
      <c r="D56" s="26">
        <v>17420.099999999999</v>
      </c>
      <c r="E56" s="26">
        <v>16916.5</v>
      </c>
      <c r="F56" s="26">
        <v>16554.2</v>
      </c>
    </row>
    <row r="57" spans="1:6" ht="87" customHeight="1">
      <c r="A57" s="19" t="s">
        <v>159</v>
      </c>
      <c r="B57" s="13" t="s">
        <v>180</v>
      </c>
      <c r="C57" s="9" t="s">
        <v>85</v>
      </c>
      <c r="D57" s="26">
        <v>13729</v>
      </c>
      <c r="E57" s="26">
        <v>16314.7</v>
      </c>
      <c r="F57" s="26">
        <v>16314.7</v>
      </c>
    </row>
    <row r="58" spans="1:6" ht="62.25" customHeight="1">
      <c r="A58" s="18" t="s">
        <v>159</v>
      </c>
      <c r="B58" s="34" t="s">
        <v>181</v>
      </c>
      <c r="C58" s="9" t="s">
        <v>86</v>
      </c>
      <c r="D58" s="26">
        <v>6118</v>
      </c>
      <c r="E58" s="26">
        <v>6118</v>
      </c>
      <c r="F58" s="26">
        <v>6118</v>
      </c>
    </row>
    <row r="59" spans="1:6" ht="66.75" customHeight="1">
      <c r="A59" s="19" t="s">
        <v>159</v>
      </c>
      <c r="B59" s="13" t="s">
        <v>182</v>
      </c>
      <c r="C59" s="35" t="s">
        <v>87</v>
      </c>
      <c r="D59" s="26">
        <v>15912.8</v>
      </c>
      <c r="E59" s="26">
        <v>15984.6</v>
      </c>
      <c r="F59" s="26">
        <v>15984.6</v>
      </c>
    </row>
    <row r="60" spans="1:6" ht="89.25">
      <c r="A60" s="18" t="s">
        <v>159</v>
      </c>
      <c r="B60" s="34" t="s">
        <v>88</v>
      </c>
      <c r="C60" s="9" t="s">
        <v>89</v>
      </c>
      <c r="D60" s="26">
        <v>3478.6</v>
      </c>
      <c r="E60" s="26">
        <v>0</v>
      </c>
      <c r="F60" s="26">
        <v>0</v>
      </c>
    </row>
    <row r="61" spans="1:6" ht="126" customHeight="1">
      <c r="A61" s="18" t="s">
        <v>159</v>
      </c>
      <c r="B61" s="35" t="s">
        <v>90</v>
      </c>
      <c r="C61" s="9" t="s">
        <v>91</v>
      </c>
      <c r="D61" s="26">
        <v>4956.8</v>
      </c>
      <c r="E61" s="26">
        <v>0</v>
      </c>
      <c r="F61" s="26">
        <v>0</v>
      </c>
    </row>
    <row r="62" spans="1:6" ht="153" hidden="1">
      <c r="A62" s="18" t="s">
        <v>159</v>
      </c>
      <c r="B62" s="10" t="s">
        <v>92</v>
      </c>
      <c r="C62" s="9" t="s">
        <v>93</v>
      </c>
      <c r="D62" s="26">
        <v>0</v>
      </c>
      <c r="E62" s="26">
        <v>0</v>
      </c>
      <c r="F62" s="26">
        <v>0</v>
      </c>
    </row>
    <row r="63" spans="1:6" ht="89.25">
      <c r="A63" s="18" t="s">
        <v>159</v>
      </c>
      <c r="B63" s="10" t="s">
        <v>186</v>
      </c>
      <c r="C63" s="37" t="s">
        <v>187</v>
      </c>
      <c r="D63" s="26">
        <v>3455.6</v>
      </c>
      <c r="E63" s="26">
        <v>0</v>
      </c>
      <c r="F63" s="26">
        <v>0</v>
      </c>
    </row>
    <row r="64" spans="1:6" ht="49.5" customHeight="1">
      <c r="A64" s="18" t="s">
        <v>159</v>
      </c>
      <c r="B64" s="10" t="s">
        <v>94</v>
      </c>
      <c r="C64" s="10" t="s">
        <v>95</v>
      </c>
      <c r="D64" s="26">
        <v>466.2</v>
      </c>
      <c r="E64" s="26">
        <v>0</v>
      </c>
      <c r="F64" s="26">
        <v>0</v>
      </c>
    </row>
    <row r="65" spans="1:6" ht="63.75" customHeight="1">
      <c r="A65" s="19" t="s">
        <v>159</v>
      </c>
      <c r="B65" s="11" t="s">
        <v>183</v>
      </c>
      <c r="C65" s="9" t="s">
        <v>96</v>
      </c>
      <c r="D65" s="26">
        <v>263.60000000000002</v>
      </c>
      <c r="E65" s="26">
        <v>156.6</v>
      </c>
      <c r="F65" s="26">
        <v>156.6</v>
      </c>
    </row>
    <row r="66" spans="1:6" ht="38.25">
      <c r="A66" s="17" t="s">
        <v>159</v>
      </c>
      <c r="B66" s="10" t="s">
        <v>97</v>
      </c>
      <c r="C66" s="9" t="s">
        <v>98</v>
      </c>
      <c r="D66" s="26">
        <v>223.1</v>
      </c>
      <c r="E66" s="26">
        <v>0</v>
      </c>
      <c r="F66" s="26">
        <v>0</v>
      </c>
    </row>
    <row r="67" spans="1:6" ht="39" customHeight="1">
      <c r="A67" s="17" t="s">
        <v>159</v>
      </c>
      <c r="B67" s="10" t="s">
        <v>189</v>
      </c>
      <c r="C67" s="33" t="s">
        <v>184</v>
      </c>
      <c r="D67" s="26">
        <v>612.20000000000005</v>
      </c>
      <c r="E67" s="26"/>
      <c r="F67" s="26"/>
    </row>
    <row r="68" spans="1:6" ht="38.25">
      <c r="A68" s="16" t="s">
        <v>158</v>
      </c>
      <c r="B68" s="4" t="s">
        <v>99</v>
      </c>
      <c r="C68" s="5" t="s">
        <v>100</v>
      </c>
      <c r="D68" s="31">
        <f>SUM(D69:D85)</f>
        <v>479073.00000000006</v>
      </c>
      <c r="E68" s="31">
        <f t="shared" ref="E68:F68" si="14">SUM(E69:E85)</f>
        <v>478380.00000000006</v>
      </c>
      <c r="F68" s="31">
        <f t="shared" si="14"/>
        <v>478452.20000000007</v>
      </c>
    </row>
    <row r="69" spans="1:6" ht="76.5">
      <c r="A69" s="17" t="s">
        <v>159</v>
      </c>
      <c r="B69" s="9" t="s">
        <v>101</v>
      </c>
      <c r="C69" s="27" t="s">
        <v>172</v>
      </c>
      <c r="D69" s="26">
        <v>359905.8</v>
      </c>
      <c r="E69" s="26">
        <v>359110.40000000002</v>
      </c>
      <c r="F69" s="26">
        <v>359110.40000000002</v>
      </c>
    </row>
    <row r="70" spans="1:6" ht="101.25" customHeight="1">
      <c r="A70" s="17" t="s">
        <v>159</v>
      </c>
      <c r="B70" s="9" t="s">
        <v>102</v>
      </c>
      <c r="C70" s="9" t="s">
        <v>103</v>
      </c>
      <c r="D70" s="26">
        <v>933.5</v>
      </c>
      <c r="E70" s="26">
        <v>933.5</v>
      </c>
      <c r="F70" s="26">
        <v>933.5</v>
      </c>
    </row>
    <row r="71" spans="1:6" ht="225.75" customHeight="1">
      <c r="A71" s="17" t="s">
        <v>159</v>
      </c>
      <c r="B71" s="9" t="s">
        <v>104</v>
      </c>
      <c r="C71" s="9" t="s">
        <v>105</v>
      </c>
      <c r="D71" s="26">
        <v>1867</v>
      </c>
      <c r="E71" s="26">
        <v>1867</v>
      </c>
      <c r="F71" s="26">
        <v>1867</v>
      </c>
    </row>
    <row r="72" spans="1:6" ht="76.5">
      <c r="A72" s="17" t="s">
        <v>159</v>
      </c>
      <c r="B72" s="9" t="s">
        <v>106</v>
      </c>
      <c r="C72" s="21" t="s">
        <v>167</v>
      </c>
      <c r="D72" s="26">
        <v>2020.8</v>
      </c>
      <c r="E72" s="26">
        <v>2121.3000000000002</v>
      </c>
      <c r="F72" s="26">
        <v>2157.5</v>
      </c>
    </row>
    <row r="73" spans="1:6" ht="142.5" customHeight="1">
      <c r="A73" s="17" t="s">
        <v>159</v>
      </c>
      <c r="B73" s="9" t="s">
        <v>107</v>
      </c>
      <c r="C73" s="27" t="s">
        <v>173</v>
      </c>
      <c r="D73" s="26">
        <v>466.7</v>
      </c>
      <c r="E73" s="26">
        <v>466.7</v>
      </c>
      <c r="F73" s="26">
        <v>466.7</v>
      </c>
    </row>
    <row r="74" spans="1:6" ht="191.25">
      <c r="A74" s="17" t="s">
        <v>159</v>
      </c>
      <c r="B74" s="9" t="s">
        <v>108</v>
      </c>
      <c r="C74" s="9" t="s">
        <v>109</v>
      </c>
      <c r="D74" s="26">
        <v>1400.2</v>
      </c>
      <c r="E74" s="26">
        <v>1400.2</v>
      </c>
      <c r="F74" s="26">
        <v>1400.2</v>
      </c>
    </row>
    <row r="75" spans="1:6" ht="195.75" customHeight="1">
      <c r="A75" s="17" t="s">
        <v>159</v>
      </c>
      <c r="B75" s="9" t="s">
        <v>110</v>
      </c>
      <c r="C75" s="27" t="s">
        <v>111</v>
      </c>
      <c r="D75" s="26">
        <v>76.400000000000006</v>
      </c>
      <c r="E75" s="26">
        <v>76.400000000000006</v>
      </c>
      <c r="F75" s="26">
        <v>76.400000000000006</v>
      </c>
    </row>
    <row r="76" spans="1:6" ht="165.75">
      <c r="A76" s="17" t="s">
        <v>159</v>
      </c>
      <c r="B76" s="9" t="s">
        <v>112</v>
      </c>
      <c r="C76" s="23" t="s">
        <v>171</v>
      </c>
      <c r="D76" s="26">
        <v>285.60000000000002</v>
      </c>
      <c r="E76" s="26">
        <v>285.60000000000002</v>
      </c>
      <c r="F76" s="26">
        <v>285.60000000000002</v>
      </c>
    </row>
    <row r="77" spans="1:6" ht="114.75">
      <c r="A77" s="17" t="s">
        <v>159</v>
      </c>
      <c r="B77" s="9" t="s">
        <v>113</v>
      </c>
      <c r="C77" s="23" t="s">
        <v>170</v>
      </c>
      <c r="D77" s="26">
        <v>7157.4</v>
      </c>
      <c r="E77" s="26">
        <v>7157.4</v>
      </c>
      <c r="F77" s="26">
        <v>7157.4</v>
      </c>
    </row>
    <row r="78" spans="1:6" ht="127.5">
      <c r="A78" s="17" t="s">
        <v>159</v>
      </c>
      <c r="B78" s="9" t="s">
        <v>114</v>
      </c>
      <c r="C78" s="21" t="s">
        <v>168</v>
      </c>
      <c r="D78" s="26">
        <v>5253.2</v>
      </c>
      <c r="E78" s="26">
        <v>5253.2</v>
      </c>
      <c r="F78" s="26">
        <v>5253.2</v>
      </c>
    </row>
    <row r="79" spans="1:6" ht="165.75">
      <c r="A79" s="17" t="s">
        <v>159</v>
      </c>
      <c r="B79" s="9" t="s">
        <v>115</v>
      </c>
      <c r="C79" s="9" t="s">
        <v>116</v>
      </c>
      <c r="D79" s="26">
        <v>64</v>
      </c>
      <c r="E79" s="26">
        <v>64</v>
      </c>
      <c r="F79" s="26">
        <v>64</v>
      </c>
    </row>
    <row r="80" spans="1:6" ht="127.5">
      <c r="A80" s="17" t="s">
        <v>159</v>
      </c>
      <c r="B80" s="9" t="s">
        <v>117</v>
      </c>
      <c r="C80" s="9" t="s">
        <v>118</v>
      </c>
      <c r="D80" s="26">
        <v>747.6</v>
      </c>
      <c r="E80" s="26">
        <v>747.6</v>
      </c>
      <c r="F80" s="26">
        <v>747.6</v>
      </c>
    </row>
    <row r="81" spans="1:6" ht="363" customHeight="1">
      <c r="A81" s="17" t="s">
        <v>159</v>
      </c>
      <c r="B81" s="9" t="s">
        <v>119</v>
      </c>
      <c r="C81" s="23" t="s">
        <v>169</v>
      </c>
      <c r="D81" s="26">
        <v>368.7</v>
      </c>
      <c r="E81" s="26">
        <v>368.7</v>
      </c>
      <c r="F81" s="26">
        <v>368.7</v>
      </c>
    </row>
    <row r="82" spans="1:6" ht="76.5">
      <c r="A82" s="17" t="s">
        <v>159</v>
      </c>
      <c r="B82" s="9" t="s">
        <v>120</v>
      </c>
      <c r="C82" s="9" t="s">
        <v>121</v>
      </c>
      <c r="D82" s="26">
        <v>71559.8</v>
      </c>
      <c r="E82" s="26">
        <v>71559.8</v>
      </c>
      <c r="F82" s="26">
        <v>71559.8</v>
      </c>
    </row>
    <row r="83" spans="1:6" ht="118.5" customHeight="1">
      <c r="A83" s="17" t="s">
        <v>159</v>
      </c>
      <c r="B83" s="9" t="s">
        <v>122</v>
      </c>
      <c r="C83" s="27" t="s">
        <v>174</v>
      </c>
      <c r="D83" s="26">
        <v>635</v>
      </c>
      <c r="E83" s="26">
        <v>635</v>
      </c>
      <c r="F83" s="26">
        <v>635</v>
      </c>
    </row>
    <row r="84" spans="1:6" ht="165.75">
      <c r="A84" s="18" t="s">
        <v>159</v>
      </c>
      <c r="B84" s="11" t="s">
        <v>123</v>
      </c>
      <c r="C84" s="10" t="s">
        <v>124</v>
      </c>
      <c r="D84" s="26">
        <v>26326.400000000001</v>
      </c>
      <c r="E84" s="26">
        <v>26326.400000000001</v>
      </c>
      <c r="F84" s="26">
        <v>26326.400000000001</v>
      </c>
    </row>
    <row r="85" spans="1:6" ht="102">
      <c r="A85" s="18" t="s">
        <v>159</v>
      </c>
      <c r="B85" s="12" t="s">
        <v>125</v>
      </c>
      <c r="C85" s="9" t="s">
        <v>126</v>
      </c>
      <c r="D85" s="26">
        <v>4.9000000000000004</v>
      </c>
      <c r="E85" s="26">
        <v>6.8</v>
      </c>
      <c r="F85" s="26">
        <v>42.8</v>
      </c>
    </row>
    <row r="86" spans="1:6" ht="25.5">
      <c r="A86" s="16" t="s">
        <v>158</v>
      </c>
      <c r="B86" s="4" t="s">
        <v>127</v>
      </c>
      <c r="C86" s="5" t="s">
        <v>128</v>
      </c>
      <c r="D86" s="31">
        <f>SUM(D87)+D97</f>
        <v>29522.9</v>
      </c>
      <c r="E86" s="31">
        <f t="shared" ref="E86:F86" si="15">SUM(E87)+E97</f>
        <v>16529.099999999999</v>
      </c>
      <c r="F86" s="31">
        <f t="shared" si="15"/>
        <v>9041.5</v>
      </c>
    </row>
    <row r="87" spans="1:6" ht="25.5">
      <c r="A87" s="16" t="s">
        <v>158</v>
      </c>
      <c r="B87" s="4" t="s">
        <v>127</v>
      </c>
      <c r="C87" s="5" t="s">
        <v>129</v>
      </c>
      <c r="D87" s="31">
        <f>SUM(D88:D96)</f>
        <v>28977.4</v>
      </c>
      <c r="E87" s="31">
        <f t="shared" ref="E87:F87" si="16">SUM(E88:E95)</f>
        <v>15966.4</v>
      </c>
      <c r="F87" s="31">
        <f t="shared" si="16"/>
        <v>8410.7999999999993</v>
      </c>
    </row>
    <row r="88" spans="1:6" ht="140.25">
      <c r="A88" s="17" t="s">
        <v>159</v>
      </c>
      <c r="B88" s="10" t="s">
        <v>130</v>
      </c>
      <c r="C88" s="10" t="s">
        <v>131</v>
      </c>
      <c r="D88" s="26">
        <v>2846.4</v>
      </c>
      <c r="E88" s="26">
        <v>2846.4</v>
      </c>
      <c r="F88" s="26">
        <v>3440.8</v>
      </c>
    </row>
    <row r="89" spans="1:6" ht="54" hidden="1" customHeight="1">
      <c r="A89" s="17" t="s">
        <v>159</v>
      </c>
      <c r="B89" s="10" t="s">
        <v>132</v>
      </c>
      <c r="C89" s="10" t="s">
        <v>133</v>
      </c>
      <c r="D89" s="26">
        <v>0</v>
      </c>
      <c r="E89" s="26">
        <v>0</v>
      </c>
      <c r="F89" s="26">
        <v>0</v>
      </c>
    </row>
    <row r="90" spans="1:6" ht="89.25">
      <c r="A90" s="17" t="s">
        <v>159</v>
      </c>
      <c r="B90" s="9" t="s">
        <v>134</v>
      </c>
      <c r="C90" s="10" t="s">
        <v>175</v>
      </c>
      <c r="D90" s="26">
        <v>17306</v>
      </c>
      <c r="E90" s="26">
        <v>13120</v>
      </c>
      <c r="F90" s="26">
        <v>4970</v>
      </c>
    </row>
    <row r="91" spans="1:6" ht="140.25">
      <c r="A91" s="19" t="s">
        <v>159</v>
      </c>
      <c r="B91" s="11" t="s">
        <v>135</v>
      </c>
      <c r="C91" s="10" t="s">
        <v>176</v>
      </c>
      <c r="D91" s="26">
        <v>1412</v>
      </c>
      <c r="E91" s="26">
        <v>0</v>
      </c>
      <c r="F91" s="26">
        <v>0</v>
      </c>
    </row>
    <row r="92" spans="1:6" ht="102" hidden="1">
      <c r="A92" s="19" t="s">
        <v>159</v>
      </c>
      <c r="B92" s="10" t="s">
        <v>136</v>
      </c>
      <c r="C92" s="10" t="s">
        <v>137</v>
      </c>
      <c r="D92" s="26">
        <v>0</v>
      </c>
      <c r="E92" s="26">
        <v>0</v>
      </c>
      <c r="F92" s="26">
        <v>0</v>
      </c>
    </row>
    <row r="93" spans="1:6" ht="76.5">
      <c r="A93" s="19" t="s">
        <v>159</v>
      </c>
      <c r="B93" s="11" t="s">
        <v>138</v>
      </c>
      <c r="C93" s="10" t="s">
        <v>139</v>
      </c>
      <c r="D93" s="26">
        <v>6163</v>
      </c>
      <c r="E93" s="26">
        <v>0</v>
      </c>
      <c r="F93" s="26">
        <v>0</v>
      </c>
    </row>
    <row r="94" spans="1:6" ht="102" hidden="1">
      <c r="A94" s="19" t="s">
        <v>159</v>
      </c>
      <c r="B94" s="11" t="s">
        <v>140</v>
      </c>
      <c r="C94" s="10" t="s">
        <v>141</v>
      </c>
      <c r="D94" s="26">
        <v>0</v>
      </c>
      <c r="E94" s="26">
        <v>0</v>
      </c>
      <c r="F94" s="26">
        <v>0</v>
      </c>
    </row>
    <row r="95" spans="1:6" ht="118.5" hidden="1" customHeight="1">
      <c r="A95" s="19" t="s">
        <v>159</v>
      </c>
      <c r="B95" s="11" t="s">
        <v>142</v>
      </c>
      <c r="C95" s="10" t="s">
        <v>143</v>
      </c>
      <c r="D95" s="26">
        <v>0</v>
      </c>
      <c r="E95" s="26"/>
      <c r="F95" s="26"/>
    </row>
    <row r="96" spans="1:6" ht="87" customHeight="1">
      <c r="A96" s="17" t="s">
        <v>159</v>
      </c>
      <c r="B96" s="10" t="s">
        <v>188</v>
      </c>
      <c r="C96" s="10" t="s">
        <v>185</v>
      </c>
      <c r="D96" s="26">
        <v>1250</v>
      </c>
      <c r="E96" s="36"/>
      <c r="F96" s="36"/>
    </row>
    <row r="97" spans="1:6" ht="38.25">
      <c r="A97" s="16" t="s">
        <v>158</v>
      </c>
      <c r="B97" s="4" t="s">
        <v>144</v>
      </c>
      <c r="C97" s="5" t="s">
        <v>145</v>
      </c>
      <c r="D97" s="31">
        <f>SUM(D98)</f>
        <v>545.5</v>
      </c>
      <c r="E97" s="31">
        <f t="shared" ref="E97:F97" si="17">SUM(E98)</f>
        <v>562.69999999999993</v>
      </c>
      <c r="F97" s="31">
        <f t="shared" si="17"/>
        <v>630.69999999999993</v>
      </c>
    </row>
    <row r="98" spans="1:6" ht="102">
      <c r="A98" s="16" t="s">
        <v>159</v>
      </c>
      <c r="B98" s="4" t="s">
        <v>144</v>
      </c>
      <c r="C98" s="4" t="s">
        <v>146</v>
      </c>
      <c r="D98" s="31">
        <f>SUM(D99:D100)</f>
        <v>545.5</v>
      </c>
      <c r="E98" s="31">
        <f t="shared" ref="E98:F98" si="18">SUM(E99:E100)</f>
        <v>562.69999999999993</v>
      </c>
      <c r="F98" s="31">
        <f t="shared" si="18"/>
        <v>630.69999999999993</v>
      </c>
    </row>
    <row r="99" spans="1:6" ht="127.5">
      <c r="A99" s="17" t="s">
        <v>159</v>
      </c>
      <c r="B99" s="10" t="s">
        <v>147</v>
      </c>
      <c r="C99" s="10" t="s">
        <v>148</v>
      </c>
      <c r="D99" s="26">
        <v>442.2</v>
      </c>
      <c r="E99" s="26">
        <v>459.4</v>
      </c>
      <c r="F99" s="26">
        <v>527.4</v>
      </c>
    </row>
    <row r="100" spans="1:6" ht="140.25">
      <c r="A100" s="17" t="s">
        <v>159</v>
      </c>
      <c r="B100" s="10" t="s">
        <v>149</v>
      </c>
      <c r="C100" s="10" t="s">
        <v>150</v>
      </c>
      <c r="D100" s="26">
        <v>103.3</v>
      </c>
      <c r="E100" s="26">
        <v>103.3</v>
      </c>
      <c r="F100" s="26">
        <v>103.3</v>
      </c>
    </row>
    <row r="101" spans="1:6" ht="66.75" hidden="1" customHeight="1">
      <c r="A101" s="17" t="s">
        <v>159</v>
      </c>
      <c r="B101" s="20">
        <v>2.19600100500001E+16</v>
      </c>
      <c r="C101" s="10" t="s">
        <v>151</v>
      </c>
      <c r="D101" s="26">
        <v>0</v>
      </c>
      <c r="E101" s="26"/>
      <c r="F101" s="26"/>
    </row>
    <row r="102" spans="1:6" ht="32.25" hidden="1" customHeight="1">
      <c r="A102" s="16" t="s">
        <v>159</v>
      </c>
      <c r="B102" s="4" t="s">
        <v>160</v>
      </c>
      <c r="C102" s="4" t="s">
        <v>152</v>
      </c>
      <c r="D102" s="31">
        <v>0</v>
      </c>
      <c r="E102" s="32"/>
      <c r="F102" s="32"/>
    </row>
    <row r="103" spans="1:6">
      <c r="A103" s="8"/>
      <c r="B103" s="9"/>
      <c r="C103" s="5" t="s">
        <v>153</v>
      </c>
      <c r="D103" s="31">
        <f>SUM(D14)+D43+D101+D102</f>
        <v>998134.4</v>
      </c>
      <c r="E103" s="31">
        <f>SUM(E14)+E43+E101+E102</f>
        <v>849168.10000000009</v>
      </c>
      <c r="F103" s="31">
        <f>SUM(F14)+F43+F101+F102</f>
        <v>763446.60000000009</v>
      </c>
    </row>
    <row r="104" spans="1:6">
      <c r="A104" s="44"/>
      <c r="B104" s="45"/>
      <c r="C104" s="5" t="s">
        <v>154</v>
      </c>
      <c r="D104" s="46">
        <v>0</v>
      </c>
      <c r="E104" s="46">
        <v>0</v>
      </c>
      <c r="F104" s="46">
        <v>0</v>
      </c>
    </row>
    <row r="105" spans="1:6">
      <c r="A105" s="44"/>
      <c r="B105" s="45"/>
      <c r="C105" s="5" t="s">
        <v>155</v>
      </c>
      <c r="D105" s="46"/>
      <c r="E105" s="46"/>
      <c r="F105" s="46"/>
    </row>
    <row r="106" spans="1:6" ht="25.5">
      <c r="A106" s="8"/>
      <c r="B106" s="9"/>
      <c r="C106" s="5" t="s">
        <v>156</v>
      </c>
      <c r="D106" s="31">
        <v>0</v>
      </c>
      <c r="E106" s="31">
        <v>0</v>
      </c>
      <c r="F106" s="31">
        <v>0</v>
      </c>
    </row>
    <row r="107" spans="1:6">
      <c r="A107" s="2"/>
    </row>
  </sheetData>
  <mergeCells count="20">
    <mergeCell ref="F10:F12"/>
    <mergeCell ref="E10:E12"/>
    <mergeCell ref="A10:B10"/>
    <mergeCell ref="C10:C12"/>
    <mergeCell ref="D10:D12"/>
    <mergeCell ref="B11:B12"/>
    <mergeCell ref="A11:A12"/>
    <mergeCell ref="A104:A105"/>
    <mergeCell ref="B104:B105"/>
    <mergeCell ref="D104:D105"/>
    <mergeCell ref="E104:E105"/>
    <mergeCell ref="F104:F105"/>
    <mergeCell ref="A7:F7"/>
    <mergeCell ref="A8:F8"/>
    <mergeCell ref="A9:F9"/>
    <mergeCell ref="A2:F2"/>
    <mergeCell ref="A1:F1"/>
    <mergeCell ref="A3:F3"/>
    <mergeCell ref="A4:F4"/>
    <mergeCell ref="A5:F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2023-12-21T06:10:43Z</dcterms:modified>
</cp:coreProperties>
</file>